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43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3" i="1"/>
  <c r="I13" s="1"/>
  <c r="H12"/>
  <c r="I9"/>
  <c r="I7"/>
  <c r="H14" s="1"/>
  <c r="I14" s="1"/>
  <c r="I6"/>
  <c r="I5"/>
  <c r="H9"/>
  <c r="I8" s="1"/>
  <c r="H15" s="1"/>
  <c r="I15" s="1"/>
  <c r="C9"/>
  <c r="D8" s="1"/>
  <c r="C15" s="1"/>
  <c r="D15" s="1"/>
  <c r="H16" l="1"/>
  <c r="I16" s="1"/>
  <c r="I12"/>
  <c r="D5"/>
  <c r="C12" s="1"/>
  <c r="D7"/>
  <c r="C14" s="1"/>
  <c r="D14" s="1"/>
  <c r="D6"/>
  <c r="C13" s="1"/>
  <c r="D13" s="1"/>
  <c r="D12" l="1"/>
  <c r="C16"/>
  <c r="D16" s="1"/>
  <c r="D9"/>
</calcChain>
</file>

<file path=xl/sharedStrings.xml><?xml version="1.0" encoding="utf-8"?>
<sst xmlns="http://schemas.openxmlformats.org/spreadsheetml/2006/main" count="28" uniqueCount="15">
  <si>
    <t>Fundraising</t>
  </si>
  <si>
    <t>Administration</t>
  </si>
  <si>
    <t>Environmental</t>
  </si>
  <si>
    <t>HH&amp;S</t>
  </si>
  <si>
    <t>Compensation</t>
  </si>
  <si>
    <t>Total comp</t>
  </si>
  <si>
    <t>Allocation</t>
  </si>
  <si>
    <t>Square footage</t>
  </si>
  <si>
    <t>Total area</t>
  </si>
  <si>
    <t>AnyOrg, Inc.</t>
  </si>
  <si>
    <t>Sample Allocation Models</t>
  </si>
  <si>
    <t>Search for or select tags "Allocate" or "Allocation".</t>
  </si>
  <si>
    <t>The posts are entitled "Gimme an 'A'" and "Gimme an 'l-l-o-c-a-t-e'".</t>
  </si>
  <si>
    <t>www.artsfinance.com</t>
  </si>
  <si>
    <t>** Notes to support this spreadsheet may be found on :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</si>
</sst>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3" applyNumberFormat="1" applyFont="1"/>
    <xf numFmtId="165" fontId="0" fillId="0" borderId="0" xfId="0" applyNumberFormat="1"/>
    <xf numFmtId="165" fontId="0" fillId="0" borderId="1" xfId="3" applyNumberFormat="1" applyFont="1" applyBorder="1"/>
    <xf numFmtId="166" fontId="0" fillId="0" borderId="0" xfId="2" applyNumberFormat="1" applyFont="1"/>
    <xf numFmtId="164" fontId="0" fillId="0" borderId="0" xfId="1" applyNumberFormat="1" applyFont="1" applyBorder="1"/>
    <xf numFmtId="165" fontId="0" fillId="0" borderId="0" xfId="3" applyNumberFormat="1" applyFon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0" borderId="0" xfId="0" applyNumberFormat="1"/>
    <xf numFmtId="166" fontId="0" fillId="0" borderId="1" xfId="0" applyNumberFormat="1" applyBorder="1"/>
    <xf numFmtId="0" fontId="2" fillId="0" borderId="0" xfId="0" applyFont="1"/>
    <xf numFmtId="166" fontId="2" fillId="0" borderId="0" xfId="2" applyNumberFormat="1" applyFont="1"/>
    <xf numFmtId="0" fontId="3" fillId="0" borderId="0" xfId="0" applyFont="1"/>
    <xf numFmtId="166" fontId="2" fillId="0" borderId="0" xfId="2" applyNumberFormat="1" applyFont="1" applyFill="1" applyBorder="1"/>
    <xf numFmtId="166" fontId="2" fillId="0" borderId="0" xfId="0" applyNumberFormat="1" applyFont="1" applyFill="1" applyBorder="1"/>
    <xf numFmtId="0" fontId="5" fillId="0" borderId="0" xfId="4" applyFont="1" applyAlignment="1" applyProtection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ts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/>
  </sheetViews>
  <sheetFormatPr defaultRowHeight="15"/>
  <cols>
    <col min="1" max="1" width="5.28515625" customWidth="1"/>
    <col min="2" max="2" width="14.42578125" bestFit="1" customWidth="1"/>
    <col min="3" max="3" width="10.5703125" bestFit="1" customWidth="1"/>
    <col min="4" max="4" width="9" bestFit="1" customWidth="1"/>
    <col min="6" max="6" width="5.28515625" customWidth="1"/>
    <col min="7" max="7" width="14.42578125" bestFit="1" customWidth="1"/>
    <col min="8" max="9" width="9" bestFit="1" customWidth="1"/>
  </cols>
  <sheetData>
    <row r="1" spans="1:9">
      <c r="A1" t="s">
        <v>9</v>
      </c>
    </row>
    <row r="2" spans="1:9">
      <c r="A2" t="s">
        <v>10</v>
      </c>
    </row>
    <row r="4" spans="1:9" ht="15.75">
      <c r="A4" s="15" t="s">
        <v>4</v>
      </c>
      <c r="F4" s="15" t="s">
        <v>7</v>
      </c>
    </row>
    <row r="5" spans="1:9">
      <c r="B5" t="s">
        <v>2</v>
      </c>
      <c r="C5" s="1">
        <v>856972</v>
      </c>
      <c r="D5" s="3">
        <f>+C5/$C$9</f>
        <v>0.4260134181212244</v>
      </c>
      <c r="G5" t="s">
        <v>2</v>
      </c>
      <c r="H5" s="1">
        <v>52642</v>
      </c>
      <c r="I5" s="3">
        <f>+H5/$H$9</f>
        <v>0.52984811731905423</v>
      </c>
    </row>
    <row r="6" spans="1:9">
      <c r="B6" t="s">
        <v>3</v>
      </c>
      <c r="C6" s="1">
        <v>699521</v>
      </c>
      <c r="D6" s="3">
        <f>+C6/$C$9</f>
        <v>0.347742204246553</v>
      </c>
      <c r="G6" t="s">
        <v>3</v>
      </c>
      <c r="H6" s="1">
        <v>37856</v>
      </c>
      <c r="I6" s="3">
        <f>+H6/$H$9</f>
        <v>0.38102523325918691</v>
      </c>
    </row>
    <row r="7" spans="1:9">
      <c r="B7" t="s">
        <v>0</v>
      </c>
      <c r="C7" s="7">
        <v>102656</v>
      </c>
      <c r="D7" s="8">
        <f>+C7/$C$9</f>
        <v>5.1031811366826933E-2</v>
      </c>
      <c r="G7" t="s">
        <v>0</v>
      </c>
      <c r="H7" s="1">
        <v>1257</v>
      </c>
      <c r="I7" s="3">
        <f>+H7/$H$9</f>
        <v>1.265185751814238E-2</v>
      </c>
    </row>
    <row r="8" spans="1:9">
      <c r="B8" t="s">
        <v>1</v>
      </c>
      <c r="C8" s="2">
        <v>352459</v>
      </c>
      <c r="D8" s="5">
        <f>+C8/$C$9</f>
        <v>0.17521256626539564</v>
      </c>
      <c r="G8" t="s">
        <v>1</v>
      </c>
      <c r="H8" s="2">
        <v>7598</v>
      </c>
      <c r="I8" s="5">
        <f>+H8/$H$9</f>
        <v>7.6474791903616404E-2</v>
      </c>
    </row>
    <row r="9" spans="1:9">
      <c r="B9" t="s">
        <v>5</v>
      </c>
      <c r="C9" s="1">
        <f>SUM(C5:C8)</f>
        <v>2011608</v>
      </c>
      <c r="D9" s="4">
        <f>SUM(D5:D8)</f>
        <v>0.99999999999999989</v>
      </c>
      <c r="G9" t="s">
        <v>8</v>
      </c>
      <c r="H9" s="1">
        <f>SUM(H4:H8)</f>
        <v>99353</v>
      </c>
      <c r="I9" s="3">
        <f>+H9/$H$9</f>
        <v>1</v>
      </c>
    </row>
    <row r="11" spans="1:9">
      <c r="A11" s="13" t="s">
        <v>6</v>
      </c>
      <c r="B11" s="13"/>
      <c r="C11" s="14">
        <v>26548</v>
      </c>
      <c r="D11" s="13"/>
      <c r="E11" s="13"/>
      <c r="F11" s="13" t="s">
        <v>6</v>
      </c>
      <c r="G11" s="13"/>
      <c r="H11" s="14">
        <v>26548</v>
      </c>
      <c r="I11" s="13"/>
    </row>
    <row r="12" spans="1:9">
      <c r="B12" t="s">
        <v>2</v>
      </c>
      <c r="C12" s="4">
        <f>+D5</f>
        <v>0.4260134181212244</v>
      </c>
      <c r="D12" s="6">
        <f>+$C$11*C12</f>
        <v>11309.804224282265</v>
      </c>
      <c r="G12" t="s">
        <v>2</v>
      </c>
      <c r="H12" s="4">
        <f>+I5</f>
        <v>0.52984811731905423</v>
      </c>
      <c r="I12" s="11">
        <f>+$H$11*H12</f>
        <v>14066.407818586253</v>
      </c>
    </row>
    <row r="13" spans="1:9">
      <c r="B13" t="s">
        <v>3</v>
      </c>
      <c r="C13" s="4">
        <f t="shared" ref="C13:C15" si="0">+D6</f>
        <v>0.347742204246553</v>
      </c>
      <c r="D13" s="6">
        <f>+$C$11*C13</f>
        <v>9231.8600383374887</v>
      </c>
      <c r="G13" t="s">
        <v>3</v>
      </c>
      <c r="H13" s="4">
        <f>+I6</f>
        <v>0.38102523325918691</v>
      </c>
      <c r="I13" s="11">
        <f>+$H$11*H13</f>
        <v>10115.457892564895</v>
      </c>
    </row>
    <row r="14" spans="1:9">
      <c r="B14" t="s">
        <v>0</v>
      </c>
      <c r="C14" s="4">
        <f t="shared" si="0"/>
        <v>5.1031811366826933E-2</v>
      </c>
      <c r="D14" s="6">
        <f>+$C$11*C14</f>
        <v>1354.7925281665214</v>
      </c>
      <c r="G14" t="s">
        <v>0</v>
      </c>
      <c r="H14" s="4">
        <f>+I7</f>
        <v>1.265185751814238E-2</v>
      </c>
      <c r="I14" s="11">
        <f>+$H$11*H14</f>
        <v>335.88151339164392</v>
      </c>
    </row>
    <row r="15" spans="1:9">
      <c r="B15" t="s">
        <v>1</v>
      </c>
      <c r="C15" s="9">
        <f t="shared" si="0"/>
        <v>0.17521256626539564</v>
      </c>
      <c r="D15" s="10">
        <f>+$C$11*C15</f>
        <v>4651.5432092137235</v>
      </c>
      <c r="G15" t="s">
        <v>1</v>
      </c>
      <c r="H15" s="9">
        <f>+I8</f>
        <v>7.6474791903616404E-2</v>
      </c>
      <c r="I15" s="12">
        <f>+$H$11*H15</f>
        <v>2030.2527754572084</v>
      </c>
    </row>
    <row r="16" spans="1:9">
      <c r="C16" s="4">
        <f>SUM(C12:C15)</f>
        <v>0.99999999999999989</v>
      </c>
      <c r="D16" s="16">
        <f>+$C$11*C16</f>
        <v>26547.999999999996</v>
      </c>
      <c r="H16" s="4">
        <f>SUM(H12:H15)</f>
        <v>0.99999999999999989</v>
      </c>
      <c r="I16" s="17">
        <f>+$H$11*H16</f>
        <v>26547.999999999996</v>
      </c>
    </row>
    <row r="19" spans="1:2">
      <c r="A19" t="s">
        <v>14</v>
      </c>
    </row>
    <row r="20" spans="1:2" ht="21">
      <c r="B20" s="18" t="s">
        <v>13</v>
      </c>
    </row>
    <row r="21" spans="1:2">
      <c r="B21" t="s">
        <v>11</v>
      </c>
    </row>
    <row r="22" spans="1:2">
      <c r="B22" t="s">
        <v>12</v>
      </c>
    </row>
  </sheetData>
  <hyperlinks>
    <hyperlink ref="B20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JFC IV</dc:creator>
  <cp:lastModifiedBy>JFC IV</cp:lastModifiedBy>
  <dcterms:created xsi:type="dcterms:W3CDTF">2011-12-05T00:35:58Z</dcterms:created>
  <dcterms:modified xsi:type="dcterms:W3CDTF">2012-10-03T13:42:04Z</dcterms:modified>
</cp:coreProperties>
</file>